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600\Desktop\Статистика\"/>
    </mc:Choice>
  </mc:AlternateContent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M10" i="1"/>
  <c r="M9" i="1" s="1"/>
  <c r="L10" i="1"/>
  <c r="K10" i="1"/>
  <c r="J10" i="1"/>
  <c r="I10" i="1"/>
  <c r="H10" i="1"/>
  <c r="G10" i="1"/>
  <c r="F10" i="1"/>
  <c r="E10" i="1"/>
  <c r="E9" i="1" s="1"/>
  <c r="D10" i="1"/>
  <c r="O10" i="1" s="1"/>
  <c r="C10" i="1"/>
  <c r="N20" i="1"/>
  <c r="M20" i="1"/>
  <c r="L20" i="1"/>
  <c r="L9" i="1" s="1"/>
  <c r="K20" i="1"/>
  <c r="K9" i="1" s="1"/>
  <c r="J20" i="1"/>
  <c r="I20" i="1"/>
  <c r="H20" i="1"/>
  <c r="H9" i="1" s="1"/>
  <c r="G20" i="1"/>
  <c r="G9" i="1" s="1"/>
  <c r="F20" i="1"/>
  <c r="E20" i="1"/>
  <c r="D20" i="1"/>
  <c r="D9" i="1" s="1"/>
  <c r="C20" i="1"/>
  <c r="C9" i="1" s="1"/>
  <c r="N30" i="1"/>
  <c r="M30" i="1"/>
  <c r="L30" i="1"/>
  <c r="K30" i="1"/>
  <c r="J30" i="1"/>
  <c r="I30" i="1"/>
  <c r="H30" i="1"/>
  <c r="G30" i="1"/>
  <c r="O30" i="1" s="1"/>
  <c r="F30" i="1"/>
  <c r="E30" i="1"/>
  <c r="D30" i="1"/>
  <c r="C30" i="1"/>
  <c r="N37" i="1"/>
  <c r="M37" i="1"/>
  <c r="L37" i="1"/>
  <c r="K37" i="1"/>
  <c r="J37" i="1"/>
  <c r="I37" i="1"/>
  <c r="H37" i="1"/>
  <c r="G37" i="1"/>
  <c r="F37" i="1"/>
  <c r="E37" i="1"/>
  <c r="D37" i="1"/>
  <c r="C37" i="1"/>
  <c r="O37" i="1" s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6" i="1"/>
  <c r="O35" i="1"/>
  <c r="O34" i="1"/>
  <c r="O33" i="1"/>
  <c r="O32" i="1"/>
  <c r="O31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N9" i="1"/>
  <c r="J9" i="1"/>
  <c r="I9" i="1"/>
  <c r="F9" i="1"/>
  <c r="O9" i="1" l="1"/>
</calcChain>
</file>

<file path=xl/sharedStrings.xml><?xml version="1.0" encoding="utf-8"?>
<sst xmlns="http://schemas.openxmlformats.org/spreadsheetml/2006/main" count="76" uniqueCount="51">
  <si>
    <t>МРОО "СОДЕЙСТВИЕ"</t>
  </si>
  <si>
    <t>СТАТИСТИЧЕСКИЕ ДАННЫЕ ЗА 2019 ГОД</t>
  </si>
  <si>
    <t>№ п/п</t>
  </si>
  <si>
    <t>Наименование</t>
  </si>
  <si>
    <t>I. КОЛИЧЕСТВО ПОЛУЧАТЕЛЕЙ СОЦИАЛЬНЫХ УСЛУГ</t>
  </si>
  <si>
    <t>Количество получателей социальных услуг (чел.), всего, в т.ч.</t>
  </si>
  <si>
    <t>1.1.</t>
  </si>
  <si>
    <t xml:space="preserve">  - получившие соцуслуги по индивидуальной программе за счет средств областного бюджета (субсидии)</t>
  </si>
  <si>
    <t>1.2.</t>
  </si>
  <si>
    <t xml:space="preserve">  - получившие соцуслуги по социальной реабилитации (сертификаты)</t>
  </si>
  <si>
    <t>II. ОБЪЕМ ПРЕДОСТАВЛЕННЫХ СОЦИАЛЬНЫХ УСЛУГ</t>
  </si>
  <si>
    <t>ВСЕГО :</t>
  </si>
  <si>
    <t xml:space="preserve">СОЦИАЛЬНО-БЫТОВЫЕ УСЛУГИ </t>
  </si>
  <si>
    <t>Обеспечение площадью жилых помещений в соответствии с утвержденными нормативами, всего, в т.ч.:</t>
  </si>
  <si>
    <t>- за счет субсидий</t>
  </si>
  <si>
    <t>- по сертификатам</t>
  </si>
  <si>
    <t>Обеспечение питанием в соответствии с утвержденными нормативами, всего, в т.ч.:</t>
  </si>
  <si>
    <t>1.3.</t>
  </si>
  <si>
    <t>Обеспечение мягким инвентарем (одеждой, обувью, нательным бельем и постельными принадлежностями) в соответствии с утвержденными нормативами, всего, в т.ч.:</t>
  </si>
  <si>
    <t xml:space="preserve">СОЦИАЛЬНО-МЕДИЦИНСКИЕ УСЛУГИ </t>
  </si>
  <si>
    <t>2.1.</t>
  </si>
  <si>
    <t>Выполнение процедур, связанных с организацией ухода, наблюдением за состоянием здоровья получателей социальных услуг (измерение температуры тела, артериального давления, контроль за приемом лекарственных препаратов и др.), всего, в т.ч.:</t>
  </si>
  <si>
    <t>2.2.</t>
  </si>
  <si>
    <t>Систематическое наблюдение за получателями социальных услуг в целях выявления отклонений в состоянии их здоровья, всего, в т.ч.:</t>
  </si>
  <si>
    <t>2.3.</t>
  </si>
  <si>
    <t>Проведение мероприятий, направленных на формирование здорового образа жизни в полустационарной форме социального обслуживания, всего, в т.ч.:</t>
  </si>
  <si>
    <t>СОЦИАЛЬНО-ПСИХОЛОГИЧЕСКИЕ УСЛУГИ</t>
  </si>
  <si>
    <t>3.1.</t>
  </si>
  <si>
    <t>Социально-психологический патронаж, всего, в т.ч.:</t>
  </si>
  <si>
    <t>3.2.</t>
  </si>
  <si>
    <t>социально-психологическое консультирование (в том числе по вопросам внутрисемейных отношений), всего, в т.ч.:</t>
  </si>
  <si>
    <t>СОЦИАЛЬНО-ПЕДАГОГИЧЕСКИЕ УСЛУГИ</t>
  </si>
  <si>
    <t>4.1.</t>
  </si>
  <si>
    <t>формирование позитивных интересов (в том числе в сфере досуга);</t>
  </si>
  <si>
    <t>4.2.</t>
  </si>
  <si>
    <t>организация досуга (праздники, экскурсии и другие культурные мероприятия), всего, в т.ч.:</t>
  </si>
  <si>
    <t>СОЦИАЛЬНО-ТРУДОВЫЕ УСЛУГИ И ФОРМЫ СОЦИАЛЬНОГО ОБСЛУЖИВАНИЯ</t>
  </si>
  <si>
    <t>5.1.</t>
  </si>
  <si>
    <t>проведение мероприятий по использованию трудовых возможностей и обучению доступным профессиональным навыкам, всего, в т.ч.:</t>
  </si>
  <si>
    <t>СОЦИАЛЬНО-ПРАВОВЫЕ УСЛУГИ, всего:</t>
  </si>
  <si>
    <t>6.1.</t>
  </si>
  <si>
    <t>оказание помощи в оформлении и восстановлении утраченных документов получателей социальных услуг</t>
  </si>
  <si>
    <t>6.2.</t>
  </si>
  <si>
    <t>оказание помощи в защите прав и законных интересов получателей социальных услуг в полустацоинарной форме социального обслуживания</t>
  </si>
  <si>
    <t>III. СОБСТВЕННЫЕ СРЕДСТВА И ИСТОЧНИКИ ФИНАНСИРОВАНИЯ</t>
  </si>
  <si>
    <t>ЦЕЛЕВОЕ ФИНАНСИРОВАНИЕ всего, в т.ч.:</t>
  </si>
  <si>
    <t>Гранты</t>
  </si>
  <si>
    <t>Субсидии областного бюджета</t>
  </si>
  <si>
    <t>Пожертвования</t>
  </si>
  <si>
    <t>Волонтерский труд (из расчета средней заработной платы профильных специалистов по г. Мурманску)</t>
  </si>
  <si>
    <t xml:space="preserve">ИТОГО ЗА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</si>
</sst>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164" fontId="3" fillId="0" borderId="1" xfId="1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0" xfId="0" applyFont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4" fillId="2" borderId="1" xfId="0" applyNumberFormat="1" applyFont="1" applyFill="1" applyBorder="1"/>
    <xf numFmtId="3" fontId="4" fillId="2" borderId="1" xfId="0" applyNumberFormat="1" applyFont="1" applyFill="1" applyBorder="1" applyAlignment="1">
      <alignment wrapText="1"/>
    </xf>
    <xf numFmtId="3" fontId="6" fillId="0" borderId="1" xfId="0" applyNumberFormat="1" applyFont="1" applyBorder="1"/>
    <xf numFmtId="3" fontId="6" fillId="0" borderId="1" xfId="0" applyNumberFormat="1" applyFont="1" applyBorder="1" applyAlignment="1">
      <alignment wrapText="1"/>
    </xf>
    <xf numFmtId="3" fontId="4" fillId="0" borderId="1" xfId="0" applyNumberFormat="1" applyFont="1" applyBorder="1"/>
    <xf numFmtId="3" fontId="4" fillId="0" borderId="3" xfId="0" applyNumberFormat="1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 vertical="center"/>
    </xf>
    <xf numFmtId="3" fontId="2" fillId="3" borderId="2" xfId="0" applyNumberFormat="1" applyFont="1" applyFill="1" applyBorder="1" applyAlignment="1">
      <alignment horizontal="center"/>
    </xf>
    <xf numFmtId="3" fontId="2" fillId="3" borderId="4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vertical="center"/>
    </xf>
    <xf numFmtId="0" fontId="0" fillId="0" borderId="0" xfId="0" applyFont="1"/>
    <xf numFmtId="1" fontId="6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zoomScale="91" zoomScaleNormal="91" workbookViewId="0">
      <selection activeCell="O5" sqref="O5"/>
    </sheetView>
  </sheetViews>
  <sheetFormatPr defaultRowHeight="12.75" x14ac:dyDescent="0.2"/>
  <cols>
    <col min="1" max="1" width="4.85546875" style="30" customWidth="1"/>
    <col min="2" max="2" width="60.140625" style="11" customWidth="1"/>
    <col min="3" max="3" width="9" style="8" customWidth="1"/>
    <col min="4" max="4" width="9.28515625" style="8" customWidth="1"/>
    <col min="5" max="5" width="8.28515625" style="8" customWidth="1"/>
    <col min="6" max="6" width="9.28515625" style="8" customWidth="1"/>
    <col min="7" max="7" width="8.5703125" style="8" customWidth="1"/>
    <col min="8" max="8" width="8" style="8" customWidth="1"/>
    <col min="9" max="9" width="7.28515625" style="8" customWidth="1"/>
    <col min="10" max="10" width="8.28515625" style="8" customWidth="1"/>
    <col min="11" max="11" width="10.42578125" style="8" customWidth="1"/>
    <col min="12" max="12" width="8.7109375" style="8" customWidth="1"/>
    <col min="13" max="13" width="9" style="8" customWidth="1"/>
    <col min="14" max="14" width="9.140625" style="8" customWidth="1"/>
    <col min="15" max="15" width="10.42578125" style="12" customWidth="1"/>
    <col min="16" max="16384" width="9.140625" style="8"/>
  </cols>
  <sheetData>
    <row r="1" spans="1:15" x14ac:dyDescent="0.2">
      <c r="A1" s="27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6" t="s">
        <v>0</v>
      </c>
    </row>
    <row r="2" spans="1:15" ht="41.25" customHeight="1" x14ac:dyDescent="0.2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10" customFormat="1" ht="25.5" x14ac:dyDescent="0.25">
      <c r="A3" s="13" t="s">
        <v>2</v>
      </c>
      <c r="B3" s="13" t="s">
        <v>3</v>
      </c>
      <c r="C3" s="1">
        <v>43466</v>
      </c>
      <c r="D3" s="1">
        <v>43497</v>
      </c>
      <c r="E3" s="1">
        <v>43525</v>
      </c>
      <c r="F3" s="1">
        <v>43556</v>
      </c>
      <c r="G3" s="1">
        <v>43586</v>
      </c>
      <c r="H3" s="1">
        <v>43617</v>
      </c>
      <c r="I3" s="1">
        <v>43647</v>
      </c>
      <c r="J3" s="1">
        <v>43678</v>
      </c>
      <c r="K3" s="2">
        <v>43709</v>
      </c>
      <c r="L3" s="2">
        <v>43739</v>
      </c>
      <c r="M3" s="3">
        <v>43770</v>
      </c>
      <c r="N3" s="4">
        <v>43800</v>
      </c>
      <c r="O3" s="40" t="s">
        <v>50</v>
      </c>
    </row>
    <row r="4" spans="1:15" ht="36" customHeight="1" x14ac:dyDescent="0.2">
      <c r="A4" s="9" t="s">
        <v>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37" customFormat="1" ht="28.5" x14ac:dyDescent="0.25">
      <c r="A5" s="41">
        <v>1</v>
      </c>
      <c r="B5" s="42" t="s">
        <v>5</v>
      </c>
      <c r="C5" s="43">
        <v>32</v>
      </c>
      <c r="D5" s="43">
        <v>32</v>
      </c>
      <c r="E5" s="43">
        <v>33</v>
      </c>
      <c r="F5" s="43">
        <v>40</v>
      </c>
      <c r="G5" s="43">
        <v>39</v>
      </c>
      <c r="H5" s="43">
        <v>40</v>
      </c>
      <c r="I5" s="43">
        <v>37</v>
      </c>
      <c r="J5" s="43">
        <v>36</v>
      </c>
      <c r="K5" s="43">
        <v>38</v>
      </c>
      <c r="L5" s="43">
        <v>37</v>
      </c>
      <c r="M5" s="43">
        <v>38</v>
      </c>
      <c r="N5" s="43">
        <v>37</v>
      </c>
      <c r="O5" s="43">
        <v>93</v>
      </c>
    </row>
    <row r="6" spans="1:15" ht="27" customHeight="1" x14ac:dyDescent="0.2">
      <c r="A6" s="16" t="s">
        <v>6</v>
      </c>
      <c r="B6" s="14" t="s">
        <v>7</v>
      </c>
      <c r="C6" s="38">
        <v>7</v>
      </c>
      <c r="D6" s="38">
        <v>7</v>
      </c>
      <c r="E6" s="38">
        <v>6</v>
      </c>
      <c r="F6" s="38">
        <v>14</v>
      </c>
      <c r="G6" s="38">
        <v>15</v>
      </c>
      <c r="H6" s="38">
        <v>14</v>
      </c>
      <c r="I6" s="38">
        <v>16</v>
      </c>
      <c r="J6" s="38">
        <v>14</v>
      </c>
      <c r="K6" s="38">
        <v>17</v>
      </c>
      <c r="L6" s="38">
        <v>18</v>
      </c>
      <c r="M6" s="38">
        <v>16</v>
      </c>
      <c r="N6" s="38">
        <v>18</v>
      </c>
      <c r="O6" s="39">
        <v>39</v>
      </c>
    </row>
    <row r="7" spans="1:15" ht="18" customHeight="1" x14ac:dyDescent="0.2">
      <c r="A7" s="16" t="s">
        <v>8</v>
      </c>
      <c r="B7" s="14" t="s">
        <v>9</v>
      </c>
      <c r="C7" s="38">
        <v>3</v>
      </c>
      <c r="D7" s="38">
        <v>2</v>
      </c>
      <c r="E7" s="38">
        <v>2</v>
      </c>
      <c r="F7" s="38">
        <v>2</v>
      </c>
      <c r="G7" s="38">
        <v>2</v>
      </c>
      <c r="H7" s="38">
        <v>2</v>
      </c>
      <c r="I7" s="38">
        <v>1</v>
      </c>
      <c r="J7" s="38">
        <v>2</v>
      </c>
      <c r="K7" s="38">
        <v>2</v>
      </c>
      <c r="L7" s="38">
        <v>2</v>
      </c>
      <c r="M7" s="38">
        <v>2</v>
      </c>
      <c r="N7" s="38">
        <v>2</v>
      </c>
      <c r="O7" s="39">
        <v>6</v>
      </c>
    </row>
    <row r="8" spans="1:15" ht="38.25" customHeight="1" x14ac:dyDescent="0.2">
      <c r="A8" s="15" t="s">
        <v>10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s="5" customFormat="1" ht="15" x14ac:dyDescent="0.25">
      <c r="A9" s="34" t="s">
        <v>11</v>
      </c>
      <c r="B9" s="35"/>
      <c r="C9" s="36">
        <f>C10+C20+C30+C37+C44+C48</f>
        <v>5386</v>
      </c>
      <c r="D9" s="36">
        <f t="shared" ref="D9:O9" si="0">D10+D20+D30+D37+D44+D48</f>
        <v>5290</v>
      </c>
      <c r="E9" s="36">
        <f t="shared" si="0"/>
        <v>5936</v>
      </c>
      <c r="F9" s="36">
        <f t="shared" si="0"/>
        <v>6918</v>
      </c>
      <c r="G9" s="36">
        <f t="shared" si="0"/>
        <v>6841</v>
      </c>
      <c r="H9" s="36">
        <f t="shared" si="0"/>
        <v>6594</v>
      </c>
      <c r="I9" s="36">
        <f t="shared" si="0"/>
        <v>6122</v>
      </c>
      <c r="J9" s="36">
        <f t="shared" si="0"/>
        <v>6415</v>
      </c>
      <c r="K9" s="36">
        <f t="shared" si="0"/>
        <v>6036</v>
      </c>
      <c r="L9" s="36">
        <f t="shared" si="0"/>
        <v>5148</v>
      </c>
      <c r="M9" s="36">
        <f t="shared" si="0"/>
        <v>5836</v>
      </c>
      <c r="N9" s="36">
        <f t="shared" si="0"/>
        <v>6159</v>
      </c>
      <c r="O9" s="36">
        <f t="shared" si="0"/>
        <v>72681</v>
      </c>
    </row>
    <row r="10" spans="1:15" s="12" customFormat="1" x14ac:dyDescent="0.2">
      <c r="A10" s="28">
        <v>1</v>
      </c>
      <c r="B10" s="18" t="s">
        <v>12</v>
      </c>
      <c r="C10" s="28">
        <f>C11+C14+C17</f>
        <v>2718</v>
      </c>
      <c r="D10" s="28">
        <f t="shared" ref="D10:N10" si="1">D11+D14+D17</f>
        <v>2640</v>
      </c>
      <c r="E10" s="28">
        <f t="shared" si="1"/>
        <v>3004</v>
      </c>
      <c r="F10" s="28">
        <f t="shared" si="1"/>
        <v>3480</v>
      </c>
      <c r="G10" s="28">
        <f t="shared" si="1"/>
        <v>3453</v>
      </c>
      <c r="H10" s="28">
        <f t="shared" si="1"/>
        <v>3321</v>
      </c>
      <c r="I10" s="28">
        <f t="shared" si="1"/>
        <v>3102</v>
      </c>
      <c r="J10" s="28">
        <f t="shared" si="1"/>
        <v>3241</v>
      </c>
      <c r="K10" s="28">
        <f t="shared" si="1"/>
        <v>3036</v>
      </c>
      <c r="L10" s="28">
        <f t="shared" si="1"/>
        <v>2599</v>
      </c>
      <c r="M10" s="28">
        <f t="shared" si="1"/>
        <v>2928</v>
      </c>
      <c r="N10" s="28">
        <f t="shared" si="1"/>
        <v>3111</v>
      </c>
      <c r="O10" s="28">
        <f>SUM(C10:N10)</f>
        <v>36633</v>
      </c>
    </row>
    <row r="11" spans="1:15" ht="25.5" x14ac:dyDescent="0.2">
      <c r="A11" s="29" t="s">
        <v>6</v>
      </c>
      <c r="B11" s="20" t="s">
        <v>13</v>
      </c>
      <c r="C11" s="29">
        <v>906</v>
      </c>
      <c r="D11" s="29">
        <v>880</v>
      </c>
      <c r="E11" s="29">
        <v>1001</v>
      </c>
      <c r="F11" s="29">
        <v>1160</v>
      </c>
      <c r="G11" s="29">
        <v>1151</v>
      </c>
      <c r="H11" s="29">
        <v>1107</v>
      </c>
      <c r="I11" s="29">
        <v>1034</v>
      </c>
      <c r="J11" s="29">
        <v>1080</v>
      </c>
      <c r="K11" s="29">
        <v>1012</v>
      </c>
      <c r="L11" s="29">
        <v>866</v>
      </c>
      <c r="M11" s="29">
        <v>976</v>
      </c>
      <c r="N11" s="29">
        <v>1037</v>
      </c>
      <c r="O11" s="33">
        <f>SUM(C11:N11)</f>
        <v>12210</v>
      </c>
    </row>
    <row r="12" spans="1:15" x14ac:dyDescent="0.2">
      <c r="A12" s="29"/>
      <c r="B12" s="20" t="s">
        <v>14</v>
      </c>
      <c r="C12" s="29">
        <v>166</v>
      </c>
      <c r="D12" s="29">
        <v>183</v>
      </c>
      <c r="E12" s="29">
        <v>186</v>
      </c>
      <c r="F12" s="29">
        <v>380</v>
      </c>
      <c r="G12" s="29">
        <v>409</v>
      </c>
      <c r="H12" s="29">
        <v>346</v>
      </c>
      <c r="I12" s="29">
        <v>384</v>
      </c>
      <c r="J12" s="29">
        <v>410</v>
      </c>
      <c r="K12" s="29">
        <v>395</v>
      </c>
      <c r="L12" s="29">
        <v>291</v>
      </c>
      <c r="M12" s="29">
        <v>316</v>
      </c>
      <c r="N12" s="29">
        <v>450</v>
      </c>
      <c r="O12" s="33">
        <f t="shared" ref="O12:O50" si="2">SUM(C12:N12)</f>
        <v>3916</v>
      </c>
    </row>
    <row r="13" spans="1:15" x14ac:dyDescent="0.2">
      <c r="A13" s="29"/>
      <c r="B13" s="20" t="s">
        <v>15</v>
      </c>
      <c r="C13" s="29">
        <v>182</v>
      </c>
      <c r="D13" s="29">
        <v>166</v>
      </c>
      <c r="E13" s="29">
        <v>127</v>
      </c>
      <c r="F13" s="29">
        <v>188</v>
      </c>
      <c r="G13" s="29">
        <v>188</v>
      </c>
      <c r="H13" s="29">
        <v>128</v>
      </c>
      <c r="I13" s="29">
        <v>94</v>
      </c>
      <c r="J13" s="29">
        <v>159</v>
      </c>
      <c r="K13" s="29">
        <v>147</v>
      </c>
      <c r="L13" s="29">
        <v>152</v>
      </c>
      <c r="M13" s="29">
        <v>188</v>
      </c>
      <c r="N13" s="29">
        <v>188</v>
      </c>
      <c r="O13" s="33">
        <f t="shared" si="2"/>
        <v>1907</v>
      </c>
    </row>
    <row r="14" spans="1:15" ht="25.5" x14ac:dyDescent="0.2">
      <c r="A14" s="29" t="s">
        <v>8</v>
      </c>
      <c r="B14" s="20" t="s">
        <v>16</v>
      </c>
      <c r="C14" s="29">
        <v>906</v>
      </c>
      <c r="D14" s="29">
        <v>880</v>
      </c>
      <c r="E14" s="29">
        <v>1001</v>
      </c>
      <c r="F14" s="29">
        <v>1160</v>
      </c>
      <c r="G14" s="29">
        <v>1151</v>
      </c>
      <c r="H14" s="29">
        <v>1107</v>
      </c>
      <c r="I14" s="29">
        <v>1034</v>
      </c>
      <c r="J14" s="29">
        <v>1080</v>
      </c>
      <c r="K14" s="29">
        <v>1012</v>
      </c>
      <c r="L14" s="29">
        <v>866</v>
      </c>
      <c r="M14" s="29">
        <v>976</v>
      </c>
      <c r="N14" s="29">
        <v>1037</v>
      </c>
      <c r="O14" s="33">
        <f t="shared" si="2"/>
        <v>12210</v>
      </c>
    </row>
    <row r="15" spans="1:15" x14ac:dyDescent="0.2">
      <c r="A15" s="29"/>
      <c r="B15" s="20" t="s">
        <v>14</v>
      </c>
      <c r="C15" s="29">
        <v>166</v>
      </c>
      <c r="D15" s="29">
        <v>183</v>
      </c>
      <c r="E15" s="29">
        <v>186</v>
      </c>
      <c r="F15" s="29">
        <v>380</v>
      </c>
      <c r="G15" s="29">
        <v>409</v>
      </c>
      <c r="H15" s="29">
        <v>346</v>
      </c>
      <c r="I15" s="29">
        <v>384</v>
      </c>
      <c r="J15" s="29">
        <v>410</v>
      </c>
      <c r="K15" s="29">
        <v>395</v>
      </c>
      <c r="L15" s="29">
        <v>291</v>
      </c>
      <c r="M15" s="29">
        <v>316</v>
      </c>
      <c r="N15" s="29">
        <v>450</v>
      </c>
      <c r="O15" s="33">
        <f t="shared" si="2"/>
        <v>3916</v>
      </c>
    </row>
    <row r="16" spans="1:15" x14ac:dyDescent="0.2">
      <c r="A16" s="29"/>
      <c r="B16" s="20" t="s">
        <v>15</v>
      </c>
      <c r="C16" s="29">
        <v>58</v>
      </c>
      <c r="D16" s="29">
        <v>53</v>
      </c>
      <c r="E16" s="29">
        <v>40</v>
      </c>
      <c r="F16" s="29">
        <v>60</v>
      </c>
      <c r="G16" s="29">
        <v>60</v>
      </c>
      <c r="H16" s="29">
        <v>41</v>
      </c>
      <c r="I16" s="29">
        <v>30</v>
      </c>
      <c r="J16" s="29">
        <v>50</v>
      </c>
      <c r="K16" s="29">
        <v>47</v>
      </c>
      <c r="L16" s="29">
        <v>48</v>
      </c>
      <c r="M16" s="29">
        <v>60</v>
      </c>
      <c r="N16" s="29">
        <v>60</v>
      </c>
      <c r="O16" s="33">
        <f t="shared" si="2"/>
        <v>607</v>
      </c>
    </row>
    <row r="17" spans="1:15" ht="38.25" x14ac:dyDescent="0.2">
      <c r="A17" s="29" t="s">
        <v>17</v>
      </c>
      <c r="B17" s="20" t="s">
        <v>18</v>
      </c>
      <c r="C17" s="29">
        <v>906</v>
      </c>
      <c r="D17" s="29">
        <v>880</v>
      </c>
      <c r="E17" s="29">
        <v>1002</v>
      </c>
      <c r="F17" s="29">
        <v>1160</v>
      </c>
      <c r="G17" s="29">
        <v>1151</v>
      </c>
      <c r="H17" s="29">
        <v>1107</v>
      </c>
      <c r="I17" s="29">
        <v>1034</v>
      </c>
      <c r="J17" s="29">
        <v>1081</v>
      </c>
      <c r="K17" s="29">
        <v>1012</v>
      </c>
      <c r="L17" s="29">
        <v>867</v>
      </c>
      <c r="M17" s="29">
        <v>976</v>
      </c>
      <c r="N17" s="29">
        <v>1037</v>
      </c>
      <c r="O17" s="33">
        <f t="shared" si="2"/>
        <v>12213</v>
      </c>
    </row>
    <row r="18" spans="1:15" x14ac:dyDescent="0.2">
      <c r="A18" s="29"/>
      <c r="B18" s="20" t="s">
        <v>14</v>
      </c>
      <c r="C18" s="29">
        <v>166</v>
      </c>
      <c r="D18" s="29">
        <v>183</v>
      </c>
      <c r="E18" s="29">
        <v>186</v>
      </c>
      <c r="F18" s="29">
        <v>380</v>
      </c>
      <c r="G18" s="29">
        <v>409</v>
      </c>
      <c r="H18" s="29">
        <v>346</v>
      </c>
      <c r="I18" s="29">
        <v>384</v>
      </c>
      <c r="J18" s="29">
        <v>410</v>
      </c>
      <c r="K18" s="29">
        <v>395</v>
      </c>
      <c r="L18" s="29">
        <v>291</v>
      </c>
      <c r="M18" s="29">
        <v>316</v>
      </c>
      <c r="N18" s="29">
        <v>450</v>
      </c>
      <c r="O18" s="33">
        <f t="shared" si="2"/>
        <v>3916</v>
      </c>
    </row>
    <row r="19" spans="1:15" x14ac:dyDescent="0.2">
      <c r="A19" s="29"/>
      <c r="B19" s="20" t="s">
        <v>15</v>
      </c>
      <c r="C19" s="29">
        <v>58</v>
      </c>
      <c r="D19" s="29">
        <v>53</v>
      </c>
      <c r="E19" s="29">
        <v>41</v>
      </c>
      <c r="F19" s="29">
        <v>60</v>
      </c>
      <c r="G19" s="29">
        <v>60</v>
      </c>
      <c r="H19" s="29">
        <v>41</v>
      </c>
      <c r="I19" s="29">
        <v>30</v>
      </c>
      <c r="J19" s="29">
        <v>51</v>
      </c>
      <c r="K19" s="29">
        <v>47</v>
      </c>
      <c r="L19" s="29">
        <v>49</v>
      </c>
      <c r="M19" s="29">
        <v>60</v>
      </c>
      <c r="N19" s="29">
        <v>60</v>
      </c>
      <c r="O19" s="33">
        <f t="shared" si="2"/>
        <v>610</v>
      </c>
    </row>
    <row r="20" spans="1:15" s="12" customFormat="1" x14ac:dyDescent="0.2">
      <c r="A20" s="28">
        <v>2</v>
      </c>
      <c r="B20" s="18" t="s">
        <v>19</v>
      </c>
      <c r="C20" s="28">
        <f>C21+C24+C27</f>
        <v>1945</v>
      </c>
      <c r="D20" s="28">
        <f t="shared" ref="D20:N20" si="3">D21+D24+D27</f>
        <v>1899</v>
      </c>
      <c r="E20" s="28">
        <f t="shared" si="3"/>
        <v>2142</v>
      </c>
      <c r="F20" s="28">
        <f t="shared" si="3"/>
        <v>2496</v>
      </c>
      <c r="G20" s="28">
        <f t="shared" si="3"/>
        <v>2466</v>
      </c>
      <c r="H20" s="28">
        <f t="shared" si="3"/>
        <v>2370</v>
      </c>
      <c r="I20" s="28">
        <f t="shared" si="3"/>
        <v>2210</v>
      </c>
      <c r="J20" s="28">
        <f t="shared" si="3"/>
        <v>2313</v>
      </c>
      <c r="K20" s="28">
        <f t="shared" si="3"/>
        <v>2172</v>
      </c>
      <c r="L20" s="28">
        <f t="shared" si="3"/>
        <v>1855</v>
      </c>
      <c r="M20" s="28">
        <f t="shared" si="3"/>
        <v>2102</v>
      </c>
      <c r="N20" s="28">
        <f t="shared" si="3"/>
        <v>2224</v>
      </c>
      <c r="O20" s="28">
        <f>SUM(C20:N20)</f>
        <v>26194</v>
      </c>
    </row>
    <row r="21" spans="1:15" ht="51" x14ac:dyDescent="0.2">
      <c r="A21" s="29" t="s">
        <v>20</v>
      </c>
      <c r="B21" s="20" t="s">
        <v>21</v>
      </c>
      <c r="C21" s="29">
        <v>906</v>
      </c>
      <c r="D21" s="29">
        <v>880</v>
      </c>
      <c r="E21" s="29">
        <v>1001</v>
      </c>
      <c r="F21" s="29">
        <v>1160</v>
      </c>
      <c r="G21" s="29">
        <v>1151</v>
      </c>
      <c r="H21" s="29">
        <v>1107</v>
      </c>
      <c r="I21" s="29">
        <v>1034</v>
      </c>
      <c r="J21" s="29">
        <v>1080</v>
      </c>
      <c r="K21" s="29">
        <v>1012</v>
      </c>
      <c r="L21" s="29">
        <v>866</v>
      </c>
      <c r="M21" s="29">
        <v>976</v>
      </c>
      <c r="N21" s="29">
        <v>1037</v>
      </c>
      <c r="O21" s="33">
        <f t="shared" si="2"/>
        <v>12210</v>
      </c>
    </row>
    <row r="22" spans="1:15" x14ac:dyDescent="0.2">
      <c r="A22" s="29"/>
      <c r="B22" s="20" t="s">
        <v>14</v>
      </c>
      <c r="C22" s="29">
        <v>166</v>
      </c>
      <c r="D22" s="29">
        <v>183</v>
      </c>
      <c r="E22" s="29">
        <v>186</v>
      </c>
      <c r="F22" s="29">
        <v>380</v>
      </c>
      <c r="G22" s="29">
        <v>409</v>
      </c>
      <c r="H22" s="29">
        <v>346</v>
      </c>
      <c r="I22" s="29">
        <v>384</v>
      </c>
      <c r="J22" s="29">
        <v>410</v>
      </c>
      <c r="K22" s="29">
        <v>395</v>
      </c>
      <c r="L22" s="29">
        <v>291</v>
      </c>
      <c r="M22" s="29">
        <v>316</v>
      </c>
      <c r="N22" s="29">
        <v>450</v>
      </c>
      <c r="O22" s="33">
        <f t="shared" si="2"/>
        <v>3916</v>
      </c>
    </row>
    <row r="23" spans="1:15" x14ac:dyDescent="0.2">
      <c r="A23" s="29"/>
      <c r="B23" s="20" t="s">
        <v>15</v>
      </c>
      <c r="C23" s="29">
        <v>58</v>
      </c>
      <c r="D23" s="29">
        <v>53</v>
      </c>
      <c r="E23" s="29">
        <v>40</v>
      </c>
      <c r="F23" s="29">
        <v>60</v>
      </c>
      <c r="G23" s="29">
        <v>60</v>
      </c>
      <c r="H23" s="29">
        <v>41</v>
      </c>
      <c r="I23" s="29">
        <v>30</v>
      </c>
      <c r="J23" s="29">
        <v>50</v>
      </c>
      <c r="K23" s="29">
        <v>47</v>
      </c>
      <c r="L23" s="29">
        <v>48</v>
      </c>
      <c r="M23" s="29">
        <v>60</v>
      </c>
      <c r="N23" s="29">
        <v>60</v>
      </c>
      <c r="O23" s="33">
        <f t="shared" si="2"/>
        <v>607</v>
      </c>
    </row>
    <row r="24" spans="1:15" ht="25.5" x14ac:dyDescent="0.2">
      <c r="A24" s="29" t="s">
        <v>22</v>
      </c>
      <c r="B24" s="20" t="s">
        <v>23</v>
      </c>
      <c r="C24" s="29">
        <v>906</v>
      </c>
      <c r="D24" s="29">
        <v>880</v>
      </c>
      <c r="E24" s="29">
        <v>1001</v>
      </c>
      <c r="F24" s="29">
        <v>1160</v>
      </c>
      <c r="G24" s="29">
        <v>1151</v>
      </c>
      <c r="H24" s="29">
        <v>1107</v>
      </c>
      <c r="I24" s="29">
        <v>1034</v>
      </c>
      <c r="J24" s="29">
        <v>1080</v>
      </c>
      <c r="K24" s="29">
        <v>1012</v>
      </c>
      <c r="L24" s="29">
        <v>866</v>
      </c>
      <c r="M24" s="29">
        <v>976</v>
      </c>
      <c r="N24" s="29">
        <v>1037</v>
      </c>
      <c r="O24" s="33">
        <f t="shared" si="2"/>
        <v>12210</v>
      </c>
    </row>
    <row r="25" spans="1:15" x14ac:dyDescent="0.2">
      <c r="A25" s="29"/>
      <c r="B25" s="20" t="s">
        <v>14</v>
      </c>
      <c r="C25" s="29">
        <v>166</v>
      </c>
      <c r="D25" s="29">
        <v>183</v>
      </c>
      <c r="E25" s="29">
        <v>186</v>
      </c>
      <c r="F25" s="29">
        <v>380</v>
      </c>
      <c r="G25" s="29">
        <v>409</v>
      </c>
      <c r="H25" s="29">
        <v>346</v>
      </c>
      <c r="I25" s="29">
        <v>384</v>
      </c>
      <c r="J25" s="29">
        <v>410</v>
      </c>
      <c r="K25" s="29">
        <v>395</v>
      </c>
      <c r="L25" s="29">
        <v>291</v>
      </c>
      <c r="M25" s="29">
        <v>316</v>
      </c>
      <c r="N25" s="29">
        <v>450</v>
      </c>
      <c r="O25" s="33">
        <f t="shared" si="2"/>
        <v>3916</v>
      </c>
    </row>
    <row r="26" spans="1:15" x14ac:dyDescent="0.2">
      <c r="A26" s="29"/>
      <c r="B26" s="20" t="s">
        <v>15</v>
      </c>
      <c r="C26" s="29">
        <v>58</v>
      </c>
      <c r="D26" s="29">
        <v>53</v>
      </c>
      <c r="E26" s="29">
        <v>40</v>
      </c>
      <c r="F26" s="29">
        <v>60</v>
      </c>
      <c r="G26" s="29">
        <v>60</v>
      </c>
      <c r="H26" s="29">
        <v>41</v>
      </c>
      <c r="I26" s="29">
        <v>30</v>
      </c>
      <c r="J26" s="29">
        <v>50</v>
      </c>
      <c r="K26" s="29">
        <v>47</v>
      </c>
      <c r="L26" s="29">
        <v>48</v>
      </c>
      <c r="M26" s="29">
        <v>60</v>
      </c>
      <c r="N26" s="29">
        <v>60</v>
      </c>
      <c r="O26" s="33">
        <f t="shared" si="2"/>
        <v>607</v>
      </c>
    </row>
    <row r="27" spans="1:15" ht="38.25" x14ac:dyDescent="0.2">
      <c r="A27" s="29" t="s">
        <v>24</v>
      </c>
      <c r="B27" s="20" t="s">
        <v>25</v>
      </c>
      <c r="C27" s="29">
        <v>133</v>
      </c>
      <c r="D27" s="29">
        <v>139</v>
      </c>
      <c r="E27" s="29">
        <v>140</v>
      </c>
      <c r="F27" s="29">
        <v>176</v>
      </c>
      <c r="G27" s="29">
        <v>164</v>
      </c>
      <c r="H27" s="29">
        <v>156</v>
      </c>
      <c r="I27" s="29">
        <v>142</v>
      </c>
      <c r="J27" s="29">
        <v>153</v>
      </c>
      <c r="K27" s="29">
        <v>148</v>
      </c>
      <c r="L27" s="29">
        <v>123</v>
      </c>
      <c r="M27" s="29">
        <v>150</v>
      </c>
      <c r="N27" s="29">
        <v>150</v>
      </c>
      <c r="O27" s="33">
        <f t="shared" si="2"/>
        <v>1774</v>
      </c>
    </row>
    <row r="28" spans="1:15" x14ac:dyDescent="0.2">
      <c r="A28" s="29"/>
      <c r="B28" s="20" t="s">
        <v>14</v>
      </c>
      <c r="C28" s="29">
        <v>22</v>
      </c>
      <c r="D28" s="29">
        <v>26</v>
      </c>
      <c r="E28" s="29">
        <v>24</v>
      </c>
      <c r="F28" s="29">
        <v>56</v>
      </c>
      <c r="G28" s="29">
        <v>52</v>
      </c>
      <c r="H28" s="29">
        <v>44</v>
      </c>
      <c r="I28" s="29">
        <v>50</v>
      </c>
      <c r="J28" s="29">
        <v>53</v>
      </c>
      <c r="K28" s="29">
        <v>53</v>
      </c>
      <c r="L28" s="29">
        <v>36</v>
      </c>
      <c r="M28" s="29">
        <v>46</v>
      </c>
      <c r="N28" s="29">
        <v>58</v>
      </c>
      <c r="O28" s="33">
        <f t="shared" si="2"/>
        <v>520</v>
      </c>
    </row>
    <row r="29" spans="1:15" x14ac:dyDescent="0.2">
      <c r="A29" s="29"/>
      <c r="B29" s="20" t="s">
        <v>15</v>
      </c>
      <c r="C29" s="29">
        <v>23</v>
      </c>
      <c r="D29" s="29">
        <v>21</v>
      </c>
      <c r="E29" s="29">
        <v>16</v>
      </c>
      <c r="F29" s="29">
        <v>24</v>
      </c>
      <c r="G29" s="29">
        <v>24</v>
      </c>
      <c r="H29" s="29">
        <v>16</v>
      </c>
      <c r="I29" s="29">
        <v>12</v>
      </c>
      <c r="J29" s="29">
        <v>20</v>
      </c>
      <c r="K29" s="29">
        <v>19</v>
      </c>
      <c r="L29" s="29">
        <v>19</v>
      </c>
      <c r="M29" s="29">
        <v>24</v>
      </c>
      <c r="N29" s="29">
        <v>24</v>
      </c>
      <c r="O29" s="33">
        <f t="shared" si="2"/>
        <v>242</v>
      </c>
    </row>
    <row r="30" spans="1:15" s="12" customFormat="1" x14ac:dyDescent="0.2">
      <c r="A30" s="28">
        <v>3</v>
      </c>
      <c r="B30" s="18" t="s">
        <v>26</v>
      </c>
      <c r="C30" s="28">
        <f>C31+C34</f>
        <v>456</v>
      </c>
      <c r="D30" s="28">
        <f t="shared" ref="D30:N30" si="4">D31+D34</f>
        <v>488</v>
      </c>
      <c r="E30" s="28">
        <f t="shared" si="4"/>
        <v>506</v>
      </c>
      <c r="F30" s="28">
        <f t="shared" si="4"/>
        <v>592</v>
      </c>
      <c r="G30" s="28">
        <f t="shared" si="4"/>
        <v>580</v>
      </c>
      <c r="H30" s="28">
        <f t="shared" si="4"/>
        <v>578</v>
      </c>
      <c r="I30" s="28">
        <f t="shared" si="4"/>
        <v>520</v>
      </c>
      <c r="J30" s="28">
        <f t="shared" si="4"/>
        <v>544</v>
      </c>
      <c r="K30" s="28">
        <f t="shared" si="4"/>
        <v>524</v>
      </c>
      <c r="L30" s="28">
        <f t="shared" si="4"/>
        <v>430</v>
      </c>
      <c r="M30" s="28">
        <f t="shared" si="4"/>
        <v>504</v>
      </c>
      <c r="N30" s="28">
        <f t="shared" si="4"/>
        <v>512</v>
      </c>
      <c r="O30" s="28">
        <f t="shared" si="2"/>
        <v>6234</v>
      </c>
    </row>
    <row r="31" spans="1:15" x14ac:dyDescent="0.2">
      <c r="A31" s="29" t="s">
        <v>27</v>
      </c>
      <c r="B31" s="20" t="s">
        <v>28</v>
      </c>
      <c r="C31" s="29">
        <v>228</v>
      </c>
      <c r="D31" s="29">
        <v>244</v>
      </c>
      <c r="E31" s="29">
        <v>253</v>
      </c>
      <c r="F31" s="29">
        <v>296</v>
      </c>
      <c r="G31" s="29">
        <v>290</v>
      </c>
      <c r="H31" s="29">
        <v>289</v>
      </c>
      <c r="I31" s="29">
        <v>260</v>
      </c>
      <c r="J31" s="29">
        <v>272</v>
      </c>
      <c r="K31" s="29">
        <v>262</v>
      </c>
      <c r="L31" s="29">
        <v>215</v>
      </c>
      <c r="M31" s="29">
        <v>252</v>
      </c>
      <c r="N31" s="29">
        <v>256</v>
      </c>
      <c r="O31" s="33">
        <f t="shared" si="2"/>
        <v>3117</v>
      </c>
    </row>
    <row r="32" spans="1:15" x14ac:dyDescent="0.2">
      <c r="A32" s="29"/>
      <c r="B32" s="20" t="s">
        <v>14</v>
      </c>
      <c r="C32" s="29">
        <v>44</v>
      </c>
      <c r="D32" s="29">
        <v>53</v>
      </c>
      <c r="E32" s="29">
        <v>48</v>
      </c>
      <c r="F32" s="29">
        <v>96</v>
      </c>
      <c r="G32" s="29">
        <v>106</v>
      </c>
      <c r="H32" s="29">
        <v>92</v>
      </c>
      <c r="I32" s="29">
        <v>96</v>
      </c>
      <c r="J32" s="29">
        <v>105</v>
      </c>
      <c r="K32" s="29">
        <v>104</v>
      </c>
      <c r="L32" s="29">
        <v>73</v>
      </c>
      <c r="M32" s="29">
        <v>84</v>
      </c>
      <c r="N32" s="29">
        <v>112</v>
      </c>
      <c r="O32" s="33">
        <f t="shared" si="2"/>
        <v>1013</v>
      </c>
    </row>
    <row r="33" spans="1:15" x14ac:dyDescent="0.2">
      <c r="A33" s="29"/>
      <c r="B33" s="20" t="s">
        <v>15</v>
      </c>
      <c r="C33" s="29">
        <v>9</v>
      </c>
      <c r="D33" s="29">
        <v>7</v>
      </c>
      <c r="E33" s="29">
        <v>5</v>
      </c>
      <c r="F33" s="29">
        <v>8</v>
      </c>
      <c r="G33" s="29">
        <v>8</v>
      </c>
      <c r="H33" s="29">
        <v>5</v>
      </c>
      <c r="I33" s="29">
        <v>4</v>
      </c>
      <c r="J33" s="29">
        <v>7</v>
      </c>
      <c r="K33" s="29">
        <v>6</v>
      </c>
      <c r="L33" s="29">
        <v>6</v>
      </c>
      <c r="M33" s="29">
        <v>8</v>
      </c>
      <c r="N33" s="29">
        <v>8</v>
      </c>
      <c r="O33" s="33">
        <f t="shared" si="2"/>
        <v>81</v>
      </c>
    </row>
    <row r="34" spans="1:15" ht="25.5" x14ac:dyDescent="0.2">
      <c r="A34" s="29" t="s">
        <v>29</v>
      </c>
      <c r="B34" s="20" t="s">
        <v>30</v>
      </c>
      <c r="C34" s="29">
        <v>228</v>
      </c>
      <c r="D34" s="29">
        <v>244</v>
      </c>
      <c r="E34" s="29">
        <v>253</v>
      </c>
      <c r="F34" s="29">
        <v>296</v>
      </c>
      <c r="G34" s="29">
        <v>290</v>
      </c>
      <c r="H34" s="29">
        <v>289</v>
      </c>
      <c r="I34" s="29">
        <v>260</v>
      </c>
      <c r="J34" s="29">
        <v>272</v>
      </c>
      <c r="K34" s="29">
        <v>262</v>
      </c>
      <c r="L34" s="29">
        <v>215</v>
      </c>
      <c r="M34" s="29">
        <v>252</v>
      </c>
      <c r="N34" s="29">
        <v>256</v>
      </c>
      <c r="O34" s="33">
        <f t="shared" si="2"/>
        <v>3117</v>
      </c>
    </row>
    <row r="35" spans="1:15" x14ac:dyDescent="0.2">
      <c r="A35" s="29"/>
      <c r="B35" s="20" t="s">
        <v>14</v>
      </c>
      <c r="C35" s="29">
        <v>44</v>
      </c>
      <c r="D35" s="29">
        <v>53</v>
      </c>
      <c r="E35" s="29">
        <v>48</v>
      </c>
      <c r="F35" s="29">
        <v>96</v>
      </c>
      <c r="G35" s="29">
        <v>106</v>
      </c>
      <c r="H35" s="29">
        <v>92</v>
      </c>
      <c r="I35" s="29">
        <v>96</v>
      </c>
      <c r="J35" s="29">
        <v>105</v>
      </c>
      <c r="K35" s="29">
        <v>104</v>
      </c>
      <c r="L35" s="29">
        <v>73</v>
      </c>
      <c r="M35" s="29">
        <v>84</v>
      </c>
      <c r="N35" s="29">
        <v>112</v>
      </c>
      <c r="O35" s="33">
        <f t="shared" si="2"/>
        <v>1013</v>
      </c>
    </row>
    <row r="36" spans="1:15" x14ac:dyDescent="0.2">
      <c r="A36" s="31"/>
      <c r="B36" s="32" t="s">
        <v>15</v>
      </c>
      <c r="C36" s="31">
        <v>9</v>
      </c>
      <c r="D36" s="31">
        <v>7</v>
      </c>
      <c r="E36" s="31">
        <v>5</v>
      </c>
      <c r="F36" s="31">
        <v>8</v>
      </c>
      <c r="G36" s="31">
        <v>8</v>
      </c>
      <c r="H36" s="31">
        <v>5</v>
      </c>
      <c r="I36" s="31">
        <v>4</v>
      </c>
      <c r="J36" s="31">
        <v>7</v>
      </c>
      <c r="K36" s="31">
        <v>6</v>
      </c>
      <c r="L36" s="31">
        <v>6</v>
      </c>
      <c r="M36" s="31">
        <v>8</v>
      </c>
      <c r="N36" s="31">
        <v>8</v>
      </c>
      <c r="O36" s="33">
        <f t="shared" si="2"/>
        <v>81</v>
      </c>
    </row>
    <row r="37" spans="1:15" s="12" customFormat="1" x14ac:dyDescent="0.2">
      <c r="A37" s="28">
        <v>4</v>
      </c>
      <c r="B37" s="18" t="s">
        <v>31</v>
      </c>
      <c r="C37" s="28">
        <f>C38+C41</f>
        <v>177</v>
      </c>
      <c r="D37" s="28">
        <f t="shared" ref="D37:N37" si="5">D38+D41</f>
        <v>175</v>
      </c>
      <c r="E37" s="28">
        <f t="shared" si="5"/>
        <v>188</v>
      </c>
      <c r="F37" s="28">
        <f t="shared" si="5"/>
        <v>226</v>
      </c>
      <c r="G37" s="28">
        <f t="shared" si="5"/>
        <v>224</v>
      </c>
      <c r="H37" s="28">
        <f t="shared" si="5"/>
        <v>220</v>
      </c>
      <c r="I37" s="28">
        <f t="shared" si="5"/>
        <v>202</v>
      </c>
      <c r="J37" s="28">
        <f t="shared" si="5"/>
        <v>209</v>
      </c>
      <c r="K37" s="28">
        <f t="shared" si="5"/>
        <v>201</v>
      </c>
      <c r="L37" s="28">
        <f t="shared" si="5"/>
        <v>170</v>
      </c>
      <c r="M37" s="28">
        <f t="shared" si="5"/>
        <v>191</v>
      </c>
      <c r="N37" s="28">
        <f t="shared" si="5"/>
        <v>203</v>
      </c>
      <c r="O37" s="28">
        <f t="shared" si="2"/>
        <v>2386</v>
      </c>
    </row>
    <row r="38" spans="1:15" x14ac:dyDescent="0.2">
      <c r="A38" s="29" t="s">
        <v>32</v>
      </c>
      <c r="B38" s="20" t="s">
        <v>33</v>
      </c>
      <c r="C38" s="29">
        <v>118</v>
      </c>
      <c r="D38" s="29">
        <v>112</v>
      </c>
      <c r="E38" s="29">
        <v>123</v>
      </c>
      <c r="F38" s="29">
        <v>146</v>
      </c>
      <c r="G38" s="29">
        <v>150</v>
      </c>
      <c r="H38" s="29">
        <v>147</v>
      </c>
      <c r="I38" s="29">
        <v>134</v>
      </c>
      <c r="J38" s="29">
        <v>139</v>
      </c>
      <c r="K38" s="29">
        <v>133</v>
      </c>
      <c r="L38" s="29">
        <v>114</v>
      </c>
      <c r="M38" s="29">
        <v>128</v>
      </c>
      <c r="N38" s="29">
        <v>134</v>
      </c>
      <c r="O38" s="33">
        <f t="shared" si="2"/>
        <v>1578</v>
      </c>
    </row>
    <row r="39" spans="1:15" x14ac:dyDescent="0.2">
      <c r="A39" s="29"/>
      <c r="B39" s="20" t="s">
        <v>14</v>
      </c>
      <c r="C39" s="29">
        <v>22</v>
      </c>
      <c r="D39" s="29">
        <v>13</v>
      </c>
      <c r="E39" s="29">
        <v>18</v>
      </c>
      <c r="F39" s="29">
        <v>42</v>
      </c>
      <c r="G39" s="29">
        <v>54</v>
      </c>
      <c r="H39" s="29">
        <v>46</v>
      </c>
      <c r="I39" s="29">
        <v>50</v>
      </c>
      <c r="J39" s="29">
        <v>52</v>
      </c>
      <c r="K39" s="29">
        <v>51</v>
      </c>
      <c r="L39" s="29">
        <v>40</v>
      </c>
      <c r="M39" s="29">
        <v>40</v>
      </c>
      <c r="N39" s="29">
        <v>58</v>
      </c>
      <c r="O39" s="33">
        <f t="shared" si="2"/>
        <v>486</v>
      </c>
    </row>
    <row r="40" spans="1:15" x14ac:dyDescent="0.2">
      <c r="A40" s="29"/>
      <c r="B40" s="20" t="s">
        <v>15</v>
      </c>
      <c r="C40" s="29">
        <v>8</v>
      </c>
      <c r="D40" s="29">
        <v>7</v>
      </c>
      <c r="E40" s="29">
        <v>5</v>
      </c>
      <c r="F40" s="29">
        <v>8</v>
      </c>
      <c r="G40" s="29">
        <v>8</v>
      </c>
      <c r="H40" s="29">
        <v>5</v>
      </c>
      <c r="I40" s="29">
        <v>4</v>
      </c>
      <c r="J40" s="29">
        <v>7</v>
      </c>
      <c r="K40" s="29">
        <v>6</v>
      </c>
      <c r="L40" s="29">
        <v>6</v>
      </c>
      <c r="M40" s="29">
        <v>8</v>
      </c>
      <c r="N40" s="29">
        <v>8</v>
      </c>
      <c r="O40" s="33">
        <f t="shared" si="2"/>
        <v>80</v>
      </c>
    </row>
    <row r="41" spans="1:15" ht="25.5" x14ac:dyDescent="0.2">
      <c r="A41" s="29" t="s">
        <v>34</v>
      </c>
      <c r="B41" s="20" t="s">
        <v>35</v>
      </c>
      <c r="C41" s="29">
        <v>59</v>
      </c>
      <c r="D41" s="29">
        <v>63</v>
      </c>
      <c r="E41" s="29">
        <v>65</v>
      </c>
      <c r="F41" s="29">
        <v>80</v>
      </c>
      <c r="G41" s="29">
        <v>74</v>
      </c>
      <c r="H41" s="29">
        <v>73</v>
      </c>
      <c r="I41" s="29">
        <v>68</v>
      </c>
      <c r="J41" s="29">
        <v>70</v>
      </c>
      <c r="K41" s="29">
        <v>68</v>
      </c>
      <c r="L41" s="29">
        <v>56</v>
      </c>
      <c r="M41" s="29">
        <v>63</v>
      </c>
      <c r="N41" s="29">
        <v>69</v>
      </c>
      <c r="O41" s="33">
        <f t="shared" si="2"/>
        <v>808</v>
      </c>
    </row>
    <row r="42" spans="1:15" x14ac:dyDescent="0.2">
      <c r="A42" s="29"/>
      <c r="B42" s="20" t="s">
        <v>14</v>
      </c>
      <c r="C42" s="29">
        <v>11</v>
      </c>
      <c r="D42" s="29">
        <v>13</v>
      </c>
      <c r="E42" s="29">
        <v>12</v>
      </c>
      <c r="F42" s="29">
        <v>28</v>
      </c>
      <c r="G42" s="29">
        <v>26</v>
      </c>
      <c r="H42" s="29">
        <v>22</v>
      </c>
      <c r="I42" s="29">
        <v>26</v>
      </c>
      <c r="J42" s="29">
        <v>27</v>
      </c>
      <c r="K42" s="29">
        <v>27</v>
      </c>
      <c r="L42" s="29">
        <v>19</v>
      </c>
      <c r="M42" s="29">
        <v>19</v>
      </c>
      <c r="N42" s="29">
        <v>31</v>
      </c>
      <c r="O42" s="33">
        <f t="shared" si="2"/>
        <v>261</v>
      </c>
    </row>
    <row r="43" spans="1:15" x14ac:dyDescent="0.2">
      <c r="A43" s="29"/>
      <c r="B43" s="20" t="s">
        <v>15</v>
      </c>
      <c r="C43" s="29">
        <v>4</v>
      </c>
      <c r="D43" s="29">
        <v>4</v>
      </c>
      <c r="E43" s="29">
        <v>3</v>
      </c>
      <c r="F43" s="29">
        <v>4</v>
      </c>
      <c r="G43" s="29">
        <v>4</v>
      </c>
      <c r="H43" s="29">
        <v>3</v>
      </c>
      <c r="I43" s="29">
        <v>2</v>
      </c>
      <c r="J43" s="29">
        <v>3</v>
      </c>
      <c r="K43" s="29">
        <v>3</v>
      </c>
      <c r="L43" s="29">
        <v>3</v>
      </c>
      <c r="M43" s="29">
        <v>4</v>
      </c>
      <c r="N43" s="29">
        <v>4</v>
      </c>
      <c r="O43" s="33">
        <f t="shared" si="2"/>
        <v>41</v>
      </c>
    </row>
    <row r="44" spans="1:15" s="12" customFormat="1" ht="25.5" x14ac:dyDescent="0.2">
      <c r="A44" s="28">
        <v>5</v>
      </c>
      <c r="B44" s="18" t="s">
        <v>36</v>
      </c>
      <c r="C44" s="28">
        <v>90</v>
      </c>
      <c r="D44" s="28">
        <v>88</v>
      </c>
      <c r="E44" s="28">
        <v>95</v>
      </c>
      <c r="F44" s="28">
        <v>124</v>
      </c>
      <c r="G44" s="28">
        <v>118</v>
      </c>
      <c r="H44" s="28">
        <v>105</v>
      </c>
      <c r="I44" s="28">
        <v>88</v>
      </c>
      <c r="J44" s="28">
        <v>107</v>
      </c>
      <c r="K44" s="28">
        <v>103</v>
      </c>
      <c r="L44" s="28">
        <v>93</v>
      </c>
      <c r="M44" s="28">
        <v>111</v>
      </c>
      <c r="N44" s="28">
        <v>109</v>
      </c>
      <c r="O44" s="28">
        <f t="shared" si="2"/>
        <v>1231</v>
      </c>
    </row>
    <row r="45" spans="1:15" ht="25.5" x14ac:dyDescent="0.2">
      <c r="A45" s="29" t="s">
        <v>37</v>
      </c>
      <c r="B45" s="20" t="s">
        <v>38</v>
      </c>
      <c r="C45" s="29">
        <v>90</v>
      </c>
      <c r="D45" s="29">
        <v>88</v>
      </c>
      <c r="E45" s="29">
        <v>95</v>
      </c>
      <c r="F45" s="29">
        <v>124</v>
      </c>
      <c r="G45" s="29">
        <v>118</v>
      </c>
      <c r="H45" s="29">
        <v>105</v>
      </c>
      <c r="I45" s="29">
        <v>88</v>
      </c>
      <c r="J45" s="29">
        <v>107</v>
      </c>
      <c r="K45" s="29">
        <v>103</v>
      </c>
      <c r="L45" s="29">
        <v>93</v>
      </c>
      <c r="M45" s="29">
        <v>111</v>
      </c>
      <c r="N45" s="29">
        <v>109</v>
      </c>
      <c r="O45" s="33">
        <f t="shared" si="2"/>
        <v>1231</v>
      </c>
    </row>
    <row r="46" spans="1:15" x14ac:dyDescent="0.2">
      <c r="A46" s="29"/>
      <c r="B46" s="20" t="s">
        <v>14</v>
      </c>
      <c r="C46" s="29">
        <v>0</v>
      </c>
      <c r="D46" s="29">
        <v>0</v>
      </c>
      <c r="E46" s="29">
        <v>12</v>
      </c>
      <c r="F46" s="29">
        <v>28</v>
      </c>
      <c r="G46" s="29">
        <v>26</v>
      </c>
      <c r="H46" s="29">
        <v>24</v>
      </c>
      <c r="I46" s="29">
        <v>24</v>
      </c>
      <c r="J46" s="29">
        <v>26</v>
      </c>
      <c r="K46" s="29">
        <v>27</v>
      </c>
      <c r="L46" s="29">
        <v>20</v>
      </c>
      <c r="M46" s="29">
        <v>23</v>
      </c>
      <c r="N46" s="29">
        <v>27</v>
      </c>
      <c r="O46" s="33">
        <f t="shared" si="2"/>
        <v>237</v>
      </c>
    </row>
    <row r="47" spans="1:15" x14ac:dyDescent="0.2">
      <c r="A47" s="29"/>
      <c r="B47" s="20" t="s">
        <v>15</v>
      </c>
      <c r="C47" s="29">
        <v>46.4</v>
      </c>
      <c r="D47" s="29">
        <v>42.4</v>
      </c>
      <c r="E47" s="29">
        <v>33</v>
      </c>
      <c r="F47" s="29">
        <v>48</v>
      </c>
      <c r="G47" s="29">
        <v>48</v>
      </c>
      <c r="H47" s="29">
        <v>32.799999999999997</v>
      </c>
      <c r="I47" s="29">
        <v>24</v>
      </c>
      <c r="J47" s="29">
        <v>41</v>
      </c>
      <c r="K47" s="29">
        <v>37.6</v>
      </c>
      <c r="L47" s="29">
        <v>39.400000000000006</v>
      </c>
      <c r="M47" s="29">
        <v>48</v>
      </c>
      <c r="N47" s="29">
        <v>48</v>
      </c>
      <c r="O47" s="33">
        <f t="shared" si="2"/>
        <v>488.6</v>
      </c>
    </row>
    <row r="48" spans="1:15" s="12" customFormat="1" x14ac:dyDescent="0.2">
      <c r="A48" s="28">
        <v>6</v>
      </c>
      <c r="B48" s="18" t="s">
        <v>39</v>
      </c>
      <c r="C48" s="28">
        <v>0</v>
      </c>
      <c r="D48" s="28">
        <v>0</v>
      </c>
      <c r="E48" s="28">
        <v>1</v>
      </c>
      <c r="F48" s="28">
        <v>0</v>
      </c>
      <c r="G48" s="28">
        <v>0</v>
      </c>
      <c r="H48" s="28">
        <v>0</v>
      </c>
      <c r="I48" s="28">
        <v>0</v>
      </c>
      <c r="J48" s="28">
        <v>1</v>
      </c>
      <c r="K48" s="28">
        <v>0</v>
      </c>
      <c r="L48" s="28">
        <v>1</v>
      </c>
      <c r="M48" s="28">
        <v>0</v>
      </c>
      <c r="N48" s="28">
        <v>0</v>
      </c>
      <c r="O48" s="28">
        <f t="shared" si="2"/>
        <v>3</v>
      </c>
    </row>
    <row r="49" spans="1:15" ht="25.5" x14ac:dyDescent="0.2">
      <c r="A49" s="29" t="s">
        <v>40</v>
      </c>
      <c r="B49" s="20" t="s">
        <v>41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33">
        <f t="shared" si="2"/>
        <v>0</v>
      </c>
    </row>
    <row r="50" spans="1:15" ht="38.25" x14ac:dyDescent="0.2">
      <c r="A50" s="29" t="s">
        <v>42</v>
      </c>
      <c r="B50" s="20" t="s">
        <v>43</v>
      </c>
      <c r="C50" s="29">
        <v>0</v>
      </c>
      <c r="D50" s="29">
        <v>0</v>
      </c>
      <c r="E50" s="29">
        <v>1</v>
      </c>
      <c r="F50" s="29">
        <v>0</v>
      </c>
      <c r="G50" s="29">
        <v>0</v>
      </c>
      <c r="H50" s="29">
        <v>0</v>
      </c>
      <c r="I50" s="29">
        <v>0</v>
      </c>
      <c r="J50" s="29">
        <v>1</v>
      </c>
      <c r="K50" s="29">
        <v>0</v>
      </c>
      <c r="L50" s="29">
        <v>1</v>
      </c>
      <c r="M50" s="29">
        <v>0</v>
      </c>
      <c r="N50" s="29">
        <v>0</v>
      </c>
      <c r="O50" s="33">
        <f t="shared" si="2"/>
        <v>3</v>
      </c>
    </row>
    <row r="51" spans="1:15" ht="34.5" customHeight="1" x14ac:dyDescent="0.2">
      <c r="A51" s="22" t="s">
        <v>44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x14ac:dyDescent="0.2">
      <c r="A52" s="23">
        <v>1</v>
      </c>
      <c r="B52" s="18" t="s">
        <v>45</v>
      </c>
      <c r="C52" s="17">
        <f>SUM(C53:C55)</f>
        <v>194731.41</v>
      </c>
      <c r="D52" s="17">
        <f t="shared" ref="D52:O52" si="6">SUM(D53:D55)</f>
        <v>147808.79</v>
      </c>
      <c r="E52" s="17">
        <f t="shared" si="6"/>
        <v>180082.99</v>
      </c>
      <c r="F52" s="17">
        <f t="shared" si="6"/>
        <v>211799.53999999998</v>
      </c>
      <c r="G52" s="17">
        <f t="shared" si="6"/>
        <v>191104.08000000002</v>
      </c>
      <c r="H52" s="17">
        <f t="shared" si="6"/>
        <v>357002.4</v>
      </c>
      <c r="I52" s="17">
        <f t="shared" si="6"/>
        <v>376523.55000000005</v>
      </c>
      <c r="J52" s="17">
        <f t="shared" si="6"/>
        <v>287287.94</v>
      </c>
      <c r="K52" s="17">
        <f t="shared" si="6"/>
        <v>283293.71999999997</v>
      </c>
      <c r="L52" s="17">
        <f t="shared" si="6"/>
        <v>322662</v>
      </c>
      <c r="M52" s="17">
        <f t="shared" si="6"/>
        <v>872989.29</v>
      </c>
      <c r="N52" s="17">
        <f t="shared" si="6"/>
        <v>261769.57</v>
      </c>
      <c r="O52" s="17">
        <f t="shared" si="6"/>
        <v>3687055.2800000003</v>
      </c>
    </row>
    <row r="53" spans="1:15" x14ac:dyDescent="0.2">
      <c r="A53" s="29" t="s">
        <v>6</v>
      </c>
      <c r="B53" s="20" t="s">
        <v>46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575690</v>
      </c>
      <c r="N53" s="19">
        <v>0</v>
      </c>
      <c r="O53" s="21">
        <v>575690</v>
      </c>
    </row>
    <row r="54" spans="1:15" x14ac:dyDescent="0.2">
      <c r="A54" s="29" t="s">
        <v>8</v>
      </c>
      <c r="B54" s="20" t="s">
        <v>47</v>
      </c>
      <c r="C54" s="19">
        <v>99731.41</v>
      </c>
      <c r="D54" s="19">
        <v>42808.79</v>
      </c>
      <c r="E54" s="19">
        <v>97082.989999999991</v>
      </c>
      <c r="F54" s="19">
        <v>118799.54</v>
      </c>
      <c r="G54" s="19">
        <v>89604.08</v>
      </c>
      <c r="H54" s="19">
        <v>177002.4</v>
      </c>
      <c r="I54" s="19">
        <v>254523.55000000002</v>
      </c>
      <c r="J54" s="19">
        <v>161287.94</v>
      </c>
      <c r="K54" s="19">
        <v>178293.72</v>
      </c>
      <c r="L54" s="19">
        <v>241662</v>
      </c>
      <c r="M54" s="19">
        <v>184299.29</v>
      </c>
      <c r="N54" s="19">
        <v>178769.57</v>
      </c>
      <c r="O54" s="21">
        <v>1823865.28</v>
      </c>
    </row>
    <row r="55" spans="1:15" x14ac:dyDescent="0.2">
      <c r="A55" s="29" t="s">
        <v>17</v>
      </c>
      <c r="B55" s="20" t="s">
        <v>48</v>
      </c>
      <c r="C55" s="19">
        <v>95000</v>
      </c>
      <c r="D55" s="19">
        <v>105000</v>
      </c>
      <c r="E55" s="19">
        <v>83000</v>
      </c>
      <c r="F55" s="19">
        <v>93000</v>
      </c>
      <c r="G55" s="19">
        <v>101500</v>
      </c>
      <c r="H55" s="19">
        <v>180000</v>
      </c>
      <c r="I55" s="19">
        <v>122000</v>
      </c>
      <c r="J55" s="19">
        <v>126000</v>
      </c>
      <c r="K55" s="19">
        <v>105000</v>
      </c>
      <c r="L55" s="19">
        <v>81000</v>
      </c>
      <c r="M55" s="19">
        <v>113000</v>
      </c>
      <c r="N55" s="19">
        <v>83000</v>
      </c>
      <c r="O55" s="21">
        <v>1287500</v>
      </c>
    </row>
    <row r="56" spans="1:15" ht="25.5" x14ac:dyDescent="0.2">
      <c r="A56" s="23">
        <v>2</v>
      </c>
      <c r="B56" s="24" t="s">
        <v>49</v>
      </c>
      <c r="C56" s="23">
        <v>250000</v>
      </c>
      <c r="D56" s="23">
        <v>250000</v>
      </c>
      <c r="E56" s="23">
        <v>250000</v>
      </c>
      <c r="F56" s="23">
        <v>250000</v>
      </c>
      <c r="G56" s="23">
        <v>250000</v>
      </c>
      <c r="H56" s="23">
        <v>250000</v>
      </c>
      <c r="I56" s="23">
        <v>250000</v>
      </c>
      <c r="J56" s="23">
        <v>250000</v>
      </c>
      <c r="K56" s="23">
        <v>250000</v>
      </c>
      <c r="L56" s="23">
        <v>250000</v>
      </c>
      <c r="M56" s="23">
        <v>250000</v>
      </c>
      <c r="N56" s="23">
        <v>250000</v>
      </c>
      <c r="O56" s="23">
        <v>3000000</v>
      </c>
    </row>
  </sheetData>
  <mergeCells count="5">
    <mergeCell ref="A2:O2"/>
    <mergeCell ref="A4:O4"/>
    <mergeCell ref="A8:O8"/>
    <mergeCell ref="A9:B9"/>
    <mergeCell ref="A51:O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Ася Полуяхтова</dc:creator>
  <cp:lastModifiedBy>79600253113</cp:lastModifiedBy>
  <dcterms:created xsi:type="dcterms:W3CDTF">2015-06-05T18:17:20Z</dcterms:created>
  <dcterms:modified xsi:type="dcterms:W3CDTF">2020-01-03T01:25:41Z</dcterms:modified>
</cp:coreProperties>
</file>